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HC299\Documents\Lucile\PERSONNEL\MAIRIE\LOGO CHAD\"/>
    </mc:Choice>
  </mc:AlternateContent>
  <xr:revisionPtr revIDLastSave="0" documentId="13_ncr:1_{02029072-925C-4976-A2B7-4F5EACB8A3B1}" xr6:coauthVersionLast="41" xr6:coauthVersionMax="41" xr10:uidLastSave="{00000000-0000-0000-0000-000000000000}"/>
  <bookViews>
    <workbookView xWindow="-120" yWindow="-120" windowWidth="24240" windowHeight="13140" xr2:uid="{005F929B-34F3-473A-8B02-DEEF8993252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5" i="1" l="1"/>
  <c r="C62" i="1" l="1"/>
  <c r="X46" i="1"/>
  <c r="X47" i="1"/>
  <c r="X48" i="1"/>
  <c r="X49" i="1"/>
  <c r="X43" i="1"/>
  <c r="X44" i="1"/>
  <c r="X42" i="1" l="1"/>
  <c r="X40" i="1"/>
  <c r="X41" i="1"/>
  <c r="X27" i="1" l="1"/>
  <c r="X15" i="1" l="1"/>
  <c r="X17" i="1"/>
  <c r="X38" i="1"/>
  <c r="X39" i="1"/>
  <c r="X18" i="1"/>
  <c r="F53" i="1" l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E53" i="1"/>
  <c r="C54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M55" i="1" l="1"/>
  <c r="J55" i="1"/>
  <c r="I55" i="1"/>
  <c r="H55" i="1"/>
  <c r="V55" i="1"/>
  <c r="N55" i="1"/>
  <c r="T55" i="1"/>
  <c r="L55" i="1"/>
  <c r="S55" i="1"/>
  <c r="K55" i="1"/>
  <c r="R55" i="1"/>
  <c r="Q55" i="1"/>
  <c r="E55" i="1"/>
  <c r="P55" i="1"/>
  <c r="W55" i="1"/>
  <c r="O55" i="1"/>
  <c r="G55" i="1"/>
  <c r="F55" i="1"/>
  <c r="U55" i="1"/>
  <c r="X33" i="1"/>
  <c r="X32" i="1"/>
  <c r="X31" i="1"/>
  <c r="M56" i="1" l="1"/>
  <c r="Q56" i="1"/>
  <c r="I56" i="1"/>
  <c r="X25" i="1"/>
  <c r="X13" i="1"/>
  <c r="X30" i="1"/>
  <c r="X8" i="1"/>
  <c r="X4" i="1"/>
  <c r="X14" i="1"/>
  <c r="X12" i="1"/>
  <c r="X20" i="1"/>
  <c r="X6" i="1" l="1"/>
  <c r="X22" i="1"/>
  <c r="X34" i="1"/>
  <c r="X10" i="1"/>
  <c r="X11" i="1"/>
  <c r="X28" i="1"/>
  <c r="X29" i="1"/>
  <c r="X21" i="1"/>
  <c r="X7" i="1"/>
  <c r="X37" i="1"/>
  <c r="X23" i="1"/>
  <c r="X24" i="1"/>
  <c r="X36" i="1"/>
  <c r="X26" i="1"/>
  <c r="X19" i="1"/>
  <c r="X9" i="1"/>
  <c r="X35" i="1"/>
  <c r="X16" i="1"/>
  <c r="X50" i="1"/>
  <c r="X51" i="1"/>
  <c r="X5" i="1"/>
  <c r="C59" i="1" l="1"/>
  <c r="V60" i="1" l="1"/>
  <c r="E60" i="1"/>
  <c r="F60" i="1"/>
  <c r="G60" i="1"/>
  <c r="H60" i="1"/>
  <c r="P60" i="1"/>
  <c r="I60" i="1"/>
  <c r="Q60" i="1"/>
  <c r="R60" i="1"/>
  <c r="T60" i="1"/>
  <c r="J60" i="1"/>
  <c r="K60" i="1"/>
  <c r="S60" i="1"/>
  <c r="L60" i="1"/>
  <c r="M60" i="1"/>
  <c r="U60" i="1"/>
  <c r="N60" i="1"/>
  <c r="W60" i="1"/>
  <c r="O60" i="1"/>
  <c r="I61" i="1" l="1"/>
  <c r="M61" i="1"/>
  <c r="Q61" i="1"/>
</calcChain>
</file>

<file path=xl/sharedStrings.xml><?xml version="1.0" encoding="utf-8"?>
<sst xmlns="http://schemas.openxmlformats.org/spreadsheetml/2006/main" count="137" uniqueCount="108">
  <si>
    <t>NOM</t>
  </si>
  <si>
    <t>PRENOM</t>
  </si>
  <si>
    <t>DATE</t>
  </si>
  <si>
    <t>13-A</t>
  </si>
  <si>
    <t>13-B</t>
  </si>
  <si>
    <t>13-C</t>
  </si>
  <si>
    <t>DECATOIRE</t>
  </si>
  <si>
    <t>BOUCHOUX</t>
  </si>
  <si>
    <t>PERISSE</t>
  </si>
  <si>
    <t>Catherine</t>
  </si>
  <si>
    <t>Antoine</t>
  </si>
  <si>
    <t>Leila</t>
  </si>
  <si>
    <t>Vincent</t>
  </si>
  <si>
    <t>Manoly Vauris</t>
  </si>
  <si>
    <t>Camille Meunier Bellon</t>
  </si>
  <si>
    <t>Gilles Gravière</t>
  </si>
  <si>
    <t>Christophe Bondaty</t>
  </si>
  <si>
    <t>Jessie Prud'homme</t>
  </si>
  <si>
    <t>Laurène Richard</t>
  </si>
  <si>
    <t>Hugo Cadeddu</t>
  </si>
  <si>
    <t>CHATARD</t>
  </si>
  <si>
    <t>PEYTAVIN</t>
  </si>
  <si>
    <t>Hugues</t>
  </si>
  <si>
    <t>Florian Belin</t>
  </si>
  <si>
    <t>Numéros des logos présentés</t>
  </si>
  <si>
    <t>A.Chamard _ jeu</t>
  </si>
  <si>
    <t>A. Chamard_lavandes</t>
  </si>
  <si>
    <t>A.Chamard_barrière</t>
  </si>
  <si>
    <t>Valentin et Loïc</t>
  </si>
  <si>
    <t>Maxime_rond</t>
  </si>
  <si>
    <t>Maxime_ovale</t>
  </si>
  <si>
    <t>Maxime_chat œuf</t>
  </si>
  <si>
    <t>R.Gasquet_rond</t>
  </si>
  <si>
    <t>R.Gasquet_pixel</t>
  </si>
  <si>
    <t>R.Gasquet_sobre</t>
  </si>
  <si>
    <t>DE GOUZEL</t>
  </si>
  <si>
    <t>Arnaud</t>
  </si>
  <si>
    <t>Bénédicte</t>
  </si>
  <si>
    <t>Lucile</t>
  </si>
  <si>
    <t>CHARLES</t>
  </si>
  <si>
    <t>Ségolène</t>
  </si>
  <si>
    <t>PRADIER</t>
  </si>
  <si>
    <t>Pascal</t>
  </si>
  <si>
    <t>ok</t>
  </si>
  <si>
    <t>vérification</t>
  </si>
  <si>
    <t>HADJADJE</t>
  </si>
  <si>
    <t>Jonathan</t>
  </si>
  <si>
    <t>FALATKO</t>
  </si>
  <si>
    <t>Ingrid</t>
  </si>
  <si>
    <t>NEZONDET</t>
  </si>
  <si>
    <t>Sylvie</t>
  </si>
  <si>
    <t>MEUNIER</t>
  </si>
  <si>
    <t>Camille</t>
  </si>
  <si>
    <t>FEDIT</t>
  </si>
  <si>
    <t>MONTRET</t>
  </si>
  <si>
    <t>Caroline</t>
  </si>
  <si>
    <t>POUGET</t>
  </si>
  <si>
    <t>Laure</t>
  </si>
  <si>
    <t>CHARRON</t>
  </si>
  <si>
    <t>CHAMARD</t>
  </si>
  <si>
    <t>SAUVANT</t>
  </si>
  <si>
    <t>JP</t>
  </si>
  <si>
    <t>Annick</t>
  </si>
  <si>
    <t>Didier</t>
  </si>
  <si>
    <t>MOLIMARD</t>
  </si>
  <si>
    <t>Isabelle</t>
  </si>
  <si>
    <t>BERGONION</t>
  </si>
  <si>
    <t>Carine</t>
  </si>
  <si>
    <t>MENNE</t>
  </si>
  <si>
    <t>J-François</t>
  </si>
  <si>
    <t>VIGIER</t>
  </si>
  <si>
    <t>Marielle</t>
  </si>
  <si>
    <t>Marielle VIGIER</t>
  </si>
  <si>
    <t>DESMAISON</t>
  </si>
  <si>
    <t>Olivier</t>
  </si>
  <si>
    <t>NOMBRE DE VOTES / LOGO</t>
  </si>
  <si>
    <t>NOMBRE POINTS / LOGO</t>
  </si>
  <si>
    <t>TOTAL DES POINTS</t>
  </si>
  <si>
    <t>TOTAL VOTANTS</t>
  </si>
  <si>
    <t>total points ligne</t>
  </si>
  <si>
    <t>RESULTATS                            (nb pts / total pts)</t>
  </si>
  <si>
    <t>RESULTATS                            (nb votants / total votes)</t>
  </si>
  <si>
    <t>BUON</t>
  </si>
  <si>
    <t>Cyrielle</t>
  </si>
  <si>
    <t>DUCHESNE</t>
  </si>
  <si>
    <t>Nicolas</t>
  </si>
  <si>
    <t>DUPONT</t>
  </si>
  <si>
    <t>Ghislain</t>
  </si>
  <si>
    <t>ZOPPE</t>
  </si>
  <si>
    <t>Fabienne</t>
  </si>
  <si>
    <t>DUPUYLOLIER</t>
  </si>
  <si>
    <t>Mélanie</t>
  </si>
  <si>
    <t>RAZY</t>
  </si>
  <si>
    <t>Linda</t>
  </si>
  <si>
    <t xml:space="preserve">MAVIER </t>
  </si>
  <si>
    <t>François</t>
  </si>
  <si>
    <t>Guillaume</t>
  </si>
  <si>
    <t>Impasse de la Couzadoux</t>
  </si>
  <si>
    <t>10 clos des 4 rues</t>
  </si>
  <si>
    <r>
      <t xml:space="preserve">BAREME </t>
    </r>
    <r>
      <rPr>
        <sz val="11"/>
        <color rgb="FFC00000"/>
        <rFont val="Calibri"/>
        <family val="2"/>
        <scheme val="minor"/>
      </rPr>
      <t>:                                      * choix 1 &gt;  3 points                      * choix 2 &gt; 2 points                            * choix 3 &gt; 1 point</t>
    </r>
  </si>
  <si>
    <t>PREVET</t>
  </si>
  <si>
    <t>Nadine</t>
  </si>
  <si>
    <t>Philippe</t>
  </si>
  <si>
    <t>GRAND</t>
  </si>
  <si>
    <t>Sophie</t>
  </si>
  <si>
    <t>Alexis</t>
  </si>
  <si>
    <t>RAPHANEL BATAILLE</t>
  </si>
  <si>
    <t>Marine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</si>
</sst>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C]d\-mmm;@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555555"/>
      <name val="Arial"/>
      <family val="2"/>
    </font>
    <font>
      <b/>
      <sz val="10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7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2" fillId="2" borderId="6" xfId="0" applyFont="1" applyFill="1" applyBorder="1" applyAlignment="1">
      <alignment vertical="center"/>
    </xf>
    <xf numFmtId="0" fontId="0" fillId="0" borderId="0" xfId="0" applyFill="1"/>
    <xf numFmtId="0" fontId="0" fillId="2" borderId="1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Fill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6" fillId="0" borderId="1" xfId="0" applyFont="1" applyBorder="1" applyAlignment="1"/>
    <xf numFmtId="0" fontId="6" fillId="0" borderId="5" xfId="0" applyFont="1" applyBorder="1" applyAlignment="1"/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/>
    <xf numFmtId="0" fontId="6" fillId="0" borderId="0" xfId="0" applyFont="1" applyAlignment="1">
      <alignment horizontal="left"/>
    </xf>
    <xf numFmtId="0" fontId="6" fillId="0" borderId="0" xfId="0" applyFont="1"/>
    <xf numFmtId="165" fontId="6" fillId="0" borderId="1" xfId="0" applyNumberFormat="1" applyFont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 textRotation="90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164" fontId="11" fillId="0" borderId="18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14" fillId="0" borderId="1" xfId="0" applyFont="1" applyBorder="1"/>
    <xf numFmtId="0" fontId="16" fillId="0" borderId="9" xfId="0" applyFont="1" applyFill="1" applyBorder="1" applyAlignment="1"/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164" fontId="18" fillId="0" borderId="7" xfId="0" applyNumberFormat="1" applyFont="1" applyFill="1" applyBorder="1" applyAlignment="1">
      <alignment horizontal="center" vertical="center" wrapText="1"/>
    </xf>
    <xf numFmtId="164" fontId="18" fillId="0" borderId="29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164" fontId="19" fillId="0" borderId="4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5" fillId="0" borderId="21" xfId="0" applyFont="1" applyBorder="1" applyAlignment="1">
      <alignment horizontal="left"/>
    </xf>
    <xf numFmtId="164" fontId="26" fillId="4" borderId="7" xfId="0" applyNumberFormat="1" applyFont="1" applyFill="1" applyBorder="1" applyAlignment="1">
      <alignment horizontal="center" vertical="center" wrapText="1"/>
    </xf>
    <xf numFmtId="164" fontId="26" fillId="4" borderId="29" xfId="0" applyNumberFormat="1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0" fillId="0" borderId="24" xfId="0" applyFill="1" applyBorder="1" applyAlignment="1">
      <alignment horizontal="center" vertical="center" textRotation="90"/>
    </xf>
    <xf numFmtId="0" fontId="0" fillId="0" borderId="25" xfId="0" applyFill="1" applyBorder="1" applyAlignment="1">
      <alignment horizontal="center" vertical="center" textRotation="90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5D3CF-1BD4-437A-8C20-DF0879FFC2CB}">
  <dimension ref="A1:AA62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S18" sqref="S18"/>
    </sheetView>
  </sheetViews>
  <sheetFormatPr baseColWidth="10" defaultRowHeight="15" x14ac:dyDescent="0.25"/>
  <cols>
    <col min="1" max="1" width="6.7109375" style="27" customWidth="1"/>
    <col min="2" max="2" width="11.28515625" style="28" customWidth="1"/>
    <col min="3" max="3" width="8.7109375" style="28" customWidth="1"/>
    <col min="4" max="4" width="1.42578125" style="7" customWidth="1"/>
    <col min="5" max="5" width="6.85546875" style="2" customWidth="1"/>
    <col min="6" max="12" width="6.140625" style="2" customWidth="1"/>
    <col min="13" max="13" width="7.140625" style="2" customWidth="1"/>
    <col min="14" max="14" width="6.140625" style="2" customWidth="1"/>
    <col min="15" max="15" width="6.7109375" style="2" customWidth="1"/>
    <col min="16" max="23" width="6.140625" style="2" customWidth="1"/>
    <col min="24" max="24" width="3.140625" style="12" customWidth="1"/>
    <col min="25" max="25" width="2.85546875" style="4" customWidth="1"/>
    <col min="26" max="26" width="26" customWidth="1"/>
  </cols>
  <sheetData>
    <row r="1" spans="1:27" ht="107.45" customHeight="1" x14ac:dyDescent="0.25">
      <c r="A1" s="19" t="s">
        <v>2</v>
      </c>
      <c r="B1" s="19" t="s">
        <v>0</v>
      </c>
      <c r="C1" s="20" t="s">
        <v>1</v>
      </c>
      <c r="D1" s="5"/>
      <c r="E1" s="9" t="s">
        <v>14</v>
      </c>
      <c r="F1" s="10" t="s">
        <v>15</v>
      </c>
      <c r="G1" s="10" t="s">
        <v>16</v>
      </c>
      <c r="H1" s="10" t="s">
        <v>17</v>
      </c>
      <c r="I1" s="10" t="s">
        <v>32</v>
      </c>
      <c r="J1" s="10" t="s">
        <v>33</v>
      </c>
      <c r="K1" s="10" t="s">
        <v>34</v>
      </c>
      <c r="L1" s="10" t="s">
        <v>28</v>
      </c>
      <c r="M1" s="10" t="s">
        <v>27</v>
      </c>
      <c r="N1" s="10" t="s">
        <v>25</v>
      </c>
      <c r="O1" s="10" t="s">
        <v>26</v>
      </c>
      <c r="P1" s="10" t="s">
        <v>18</v>
      </c>
      <c r="Q1" s="10" t="s">
        <v>29</v>
      </c>
      <c r="R1" s="10" t="s">
        <v>30</v>
      </c>
      <c r="S1" s="10" t="s">
        <v>31</v>
      </c>
      <c r="T1" s="10" t="s">
        <v>19</v>
      </c>
      <c r="U1" s="10" t="s">
        <v>13</v>
      </c>
      <c r="V1" s="10" t="s">
        <v>23</v>
      </c>
      <c r="W1" s="31" t="s">
        <v>72</v>
      </c>
      <c r="X1" s="81" t="s">
        <v>79</v>
      </c>
      <c r="Y1" s="47" t="s">
        <v>44</v>
      </c>
      <c r="Z1" s="51" t="s">
        <v>99</v>
      </c>
      <c r="AA1" s="16"/>
    </row>
    <row r="2" spans="1:27" x14ac:dyDescent="0.25">
      <c r="A2" s="103" t="s">
        <v>24</v>
      </c>
      <c r="B2" s="104"/>
      <c r="C2" s="105"/>
      <c r="D2" s="5"/>
      <c r="E2" s="14">
        <v>1</v>
      </c>
      <c r="F2" s="15">
        <v>2</v>
      </c>
      <c r="G2" s="15">
        <v>3</v>
      </c>
      <c r="H2" s="15">
        <v>4</v>
      </c>
      <c r="I2" s="15">
        <v>5</v>
      </c>
      <c r="J2" s="15">
        <v>6</v>
      </c>
      <c r="K2" s="15">
        <v>7</v>
      </c>
      <c r="L2" s="15">
        <v>8</v>
      </c>
      <c r="M2" s="15">
        <v>9</v>
      </c>
      <c r="N2" s="15">
        <v>10</v>
      </c>
      <c r="O2" s="15">
        <v>11</v>
      </c>
      <c r="P2" s="15">
        <v>12</v>
      </c>
      <c r="Q2" s="15" t="s">
        <v>3</v>
      </c>
      <c r="R2" s="15" t="s">
        <v>4</v>
      </c>
      <c r="S2" s="15" t="s">
        <v>5</v>
      </c>
      <c r="T2" s="15">
        <v>14</v>
      </c>
      <c r="U2" s="15">
        <v>15</v>
      </c>
      <c r="V2" s="15">
        <v>16</v>
      </c>
      <c r="W2" s="32">
        <v>17</v>
      </c>
      <c r="X2" s="82"/>
      <c r="Y2" s="44"/>
      <c r="Z2" s="52"/>
      <c r="AA2" s="17"/>
    </row>
    <row r="3" spans="1:27" ht="6" customHeight="1" x14ac:dyDescent="0.25">
      <c r="A3" s="21"/>
      <c r="B3" s="22"/>
      <c r="C3" s="22"/>
      <c r="D3" s="13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5"/>
      <c r="Y3" s="44"/>
      <c r="Z3" s="52"/>
      <c r="AA3" s="17"/>
    </row>
    <row r="4" spans="1:27" x14ac:dyDescent="0.25">
      <c r="A4" s="29">
        <v>44142</v>
      </c>
      <c r="B4" s="23" t="s">
        <v>6</v>
      </c>
      <c r="C4" s="24" t="s">
        <v>12</v>
      </c>
      <c r="D4" s="5"/>
      <c r="E4" s="3"/>
      <c r="F4" s="1"/>
      <c r="G4" s="1"/>
      <c r="H4" s="1"/>
      <c r="I4" s="1"/>
      <c r="J4" s="1"/>
      <c r="K4" s="1"/>
      <c r="L4" s="1"/>
      <c r="M4" s="1"/>
      <c r="N4" s="1"/>
      <c r="O4" s="1">
        <v>3</v>
      </c>
      <c r="P4" s="1"/>
      <c r="Q4" s="1"/>
      <c r="R4" s="1"/>
      <c r="S4" s="1"/>
      <c r="T4" s="1"/>
      <c r="U4" s="1"/>
      <c r="V4" s="1"/>
      <c r="W4" s="33"/>
      <c r="X4" s="37">
        <f t="shared" ref="X4:X44" si="0">SUM(E4:W4)</f>
        <v>3</v>
      </c>
      <c r="Y4" s="44" t="s">
        <v>43</v>
      </c>
      <c r="Z4" s="53"/>
      <c r="AA4" s="17"/>
    </row>
    <row r="5" spans="1:27" x14ac:dyDescent="0.25">
      <c r="A5" s="29">
        <v>44143</v>
      </c>
      <c r="B5" s="23" t="s">
        <v>7</v>
      </c>
      <c r="C5" s="24" t="s">
        <v>11</v>
      </c>
      <c r="D5" s="5"/>
      <c r="E5" s="3">
        <v>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>
        <v>1</v>
      </c>
      <c r="T5" s="1"/>
      <c r="U5" s="1"/>
      <c r="V5" s="1">
        <v>3</v>
      </c>
      <c r="W5" s="33"/>
      <c r="X5" s="36">
        <f t="shared" si="0"/>
        <v>6</v>
      </c>
      <c r="Y5" s="44"/>
      <c r="Z5" s="53"/>
    </row>
    <row r="6" spans="1:27" x14ac:dyDescent="0.25">
      <c r="A6" s="29">
        <v>44143</v>
      </c>
      <c r="B6" s="23" t="s">
        <v>7</v>
      </c>
      <c r="C6" s="24" t="s">
        <v>10</v>
      </c>
      <c r="D6" s="5"/>
      <c r="E6" s="3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>
        <v>1</v>
      </c>
      <c r="T6" s="1"/>
      <c r="U6" s="1"/>
      <c r="V6" s="1">
        <v>3</v>
      </c>
      <c r="W6" s="33"/>
      <c r="X6" s="36">
        <f t="shared" si="0"/>
        <v>6</v>
      </c>
      <c r="Y6" s="6"/>
      <c r="Z6" s="53"/>
    </row>
    <row r="7" spans="1:27" x14ac:dyDescent="0.25">
      <c r="A7" s="29">
        <v>44143</v>
      </c>
      <c r="B7" s="23" t="s">
        <v>8</v>
      </c>
      <c r="C7" s="24" t="s">
        <v>9</v>
      </c>
      <c r="D7" s="5"/>
      <c r="E7" s="3"/>
      <c r="F7" s="1"/>
      <c r="G7" s="1"/>
      <c r="H7" s="1"/>
      <c r="I7" s="1"/>
      <c r="J7" s="1"/>
      <c r="K7" s="1"/>
      <c r="L7" s="1"/>
      <c r="M7" s="1"/>
      <c r="N7" s="1"/>
      <c r="O7" s="1">
        <v>3</v>
      </c>
      <c r="P7" s="1"/>
      <c r="Q7" s="1"/>
      <c r="R7" s="1"/>
      <c r="S7" s="1"/>
      <c r="T7" s="1"/>
      <c r="U7" s="1"/>
      <c r="V7" s="1"/>
      <c r="W7" s="33"/>
      <c r="X7" s="37">
        <f t="shared" si="0"/>
        <v>3</v>
      </c>
      <c r="Y7" s="44" t="s">
        <v>43</v>
      </c>
      <c r="Z7" s="53"/>
    </row>
    <row r="8" spans="1:27" x14ac:dyDescent="0.25">
      <c r="A8" s="29">
        <v>44143</v>
      </c>
      <c r="B8" s="23" t="s">
        <v>21</v>
      </c>
      <c r="C8" s="24" t="s">
        <v>22</v>
      </c>
      <c r="D8" s="5"/>
      <c r="E8" s="3">
        <v>3</v>
      </c>
      <c r="F8" s="1"/>
      <c r="G8" s="1">
        <v>2</v>
      </c>
      <c r="H8" s="1"/>
      <c r="I8" s="1"/>
      <c r="J8" s="1"/>
      <c r="K8" s="1"/>
      <c r="L8" s="1"/>
      <c r="M8" s="1"/>
      <c r="N8" s="1"/>
      <c r="O8" s="1">
        <v>1</v>
      </c>
      <c r="P8" s="1"/>
      <c r="Q8" s="1"/>
      <c r="R8" s="1"/>
      <c r="S8" s="1"/>
      <c r="T8" s="1"/>
      <c r="U8" s="1"/>
      <c r="V8" s="1"/>
      <c r="W8" s="33"/>
      <c r="X8" s="36">
        <f t="shared" si="0"/>
        <v>6</v>
      </c>
      <c r="Y8" s="44"/>
      <c r="Z8" s="54" t="s">
        <v>98</v>
      </c>
    </row>
    <row r="9" spans="1:27" x14ac:dyDescent="0.25">
      <c r="A9" s="29">
        <v>44145</v>
      </c>
      <c r="B9" s="23" t="s">
        <v>39</v>
      </c>
      <c r="C9" s="24" t="s">
        <v>40</v>
      </c>
      <c r="D9" s="5"/>
      <c r="E9" s="3">
        <v>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33"/>
      <c r="X9" s="37">
        <f t="shared" si="0"/>
        <v>3</v>
      </c>
      <c r="Y9" s="44" t="s">
        <v>43</v>
      </c>
      <c r="Z9" s="53"/>
    </row>
    <row r="10" spans="1:27" x14ac:dyDescent="0.25">
      <c r="A10" s="29">
        <v>44145</v>
      </c>
      <c r="B10" s="23" t="s">
        <v>35</v>
      </c>
      <c r="C10" s="24" t="s">
        <v>36</v>
      </c>
      <c r="D10" s="5"/>
      <c r="E10" s="3">
        <v>3</v>
      </c>
      <c r="F10" s="1"/>
      <c r="G10" s="1"/>
      <c r="H10" s="1"/>
      <c r="I10" s="1"/>
      <c r="J10" s="1"/>
      <c r="K10" s="1"/>
      <c r="L10" s="1"/>
      <c r="M10" s="1">
        <v>2</v>
      </c>
      <c r="N10" s="1"/>
      <c r="O10" s="1"/>
      <c r="P10" s="1"/>
      <c r="Q10" s="1"/>
      <c r="R10" s="1">
        <v>1</v>
      </c>
      <c r="S10" s="1"/>
      <c r="T10" s="1"/>
      <c r="U10" s="1"/>
      <c r="V10" s="1"/>
      <c r="W10" s="33"/>
      <c r="X10" s="36">
        <f t="shared" si="0"/>
        <v>6</v>
      </c>
      <c r="Y10" s="6"/>
      <c r="Z10" s="53"/>
    </row>
    <row r="11" spans="1:27" x14ac:dyDescent="0.25">
      <c r="A11" s="29">
        <v>44145</v>
      </c>
      <c r="B11" s="23" t="s">
        <v>35</v>
      </c>
      <c r="C11" s="24" t="s">
        <v>37</v>
      </c>
      <c r="D11" s="5"/>
      <c r="E11" s="3">
        <v>3</v>
      </c>
      <c r="F11" s="1"/>
      <c r="G11" s="1"/>
      <c r="H11" s="1"/>
      <c r="I11" s="1"/>
      <c r="J11" s="1"/>
      <c r="K11" s="1"/>
      <c r="L11" s="1"/>
      <c r="M11" s="1">
        <v>2</v>
      </c>
      <c r="N11" s="1"/>
      <c r="O11" s="1"/>
      <c r="P11" s="1"/>
      <c r="Q11" s="1"/>
      <c r="R11" s="1">
        <v>1</v>
      </c>
      <c r="S11" s="1"/>
      <c r="T11" s="1"/>
      <c r="U11" s="1"/>
      <c r="V11" s="1"/>
      <c r="W11" s="33"/>
      <c r="X11" s="46">
        <f t="shared" si="0"/>
        <v>6</v>
      </c>
      <c r="Y11" s="48"/>
      <c r="Z11" s="53"/>
    </row>
    <row r="12" spans="1:27" x14ac:dyDescent="0.25">
      <c r="A12" s="29">
        <v>44145</v>
      </c>
      <c r="B12" s="23" t="s">
        <v>47</v>
      </c>
      <c r="C12" s="24" t="s">
        <v>48</v>
      </c>
      <c r="D12" s="5"/>
      <c r="E12" s="3"/>
      <c r="F12" s="1"/>
      <c r="G12" s="1"/>
      <c r="H12" s="1"/>
      <c r="I12" s="1"/>
      <c r="J12" s="1"/>
      <c r="K12" s="1"/>
      <c r="L12" s="1"/>
      <c r="M12" s="1">
        <v>3</v>
      </c>
      <c r="N12" s="1"/>
      <c r="O12" s="1">
        <v>2</v>
      </c>
      <c r="P12" s="1"/>
      <c r="Q12" s="1"/>
      <c r="R12" s="1">
        <v>1</v>
      </c>
      <c r="S12" s="1"/>
      <c r="T12" s="1"/>
      <c r="U12" s="1"/>
      <c r="V12" s="1"/>
      <c r="W12" s="33"/>
      <c r="X12" s="36">
        <f t="shared" si="0"/>
        <v>6</v>
      </c>
      <c r="Y12" s="44"/>
      <c r="Z12" s="53"/>
    </row>
    <row r="13" spans="1:27" x14ac:dyDescent="0.25">
      <c r="A13" s="29">
        <v>44145</v>
      </c>
      <c r="B13" s="23" t="s">
        <v>45</v>
      </c>
      <c r="C13" s="24" t="s">
        <v>46</v>
      </c>
      <c r="D13" s="5"/>
      <c r="E13" s="3">
        <v>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33"/>
      <c r="X13" s="37">
        <f t="shared" si="0"/>
        <v>3</v>
      </c>
      <c r="Y13" s="44" t="s">
        <v>43</v>
      </c>
      <c r="Z13" s="53"/>
    </row>
    <row r="14" spans="1:27" x14ac:dyDescent="0.25">
      <c r="A14" s="29">
        <v>44145</v>
      </c>
      <c r="B14" s="23" t="s">
        <v>41</v>
      </c>
      <c r="C14" s="24" t="s">
        <v>42</v>
      </c>
      <c r="D14" s="5"/>
      <c r="E14" s="1">
        <v>1</v>
      </c>
      <c r="F14" s="1"/>
      <c r="G14" s="1">
        <v>2</v>
      </c>
      <c r="H14" s="1"/>
      <c r="I14" s="1"/>
      <c r="J14" s="1"/>
      <c r="K14" s="1"/>
      <c r="L14" s="1"/>
      <c r="M14" s="1">
        <v>3</v>
      </c>
      <c r="N14" s="1"/>
      <c r="O14" s="1"/>
      <c r="P14" s="1"/>
      <c r="Q14" s="1"/>
      <c r="R14" s="1"/>
      <c r="S14" s="1"/>
      <c r="T14" s="1"/>
      <c r="U14" s="1"/>
      <c r="V14" s="1"/>
      <c r="W14" s="33"/>
      <c r="X14" s="36">
        <f t="shared" si="0"/>
        <v>6</v>
      </c>
      <c r="Y14" s="44"/>
      <c r="Z14" s="53"/>
    </row>
    <row r="15" spans="1:27" x14ac:dyDescent="0.25">
      <c r="A15" s="29">
        <v>44145</v>
      </c>
      <c r="B15" s="23" t="s">
        <v>92</v>
      </c>
      <c r="C15" s="24" t="s">
        <v>93</v>
      </c>
      <c r="D15" s="5"/>
      <c r="E15" s="1"/>
      <c r="F15" s="1"/>
      <c r="G15" s="1"/>
      <c r="H15" s="1"/>
      <c r="I15" s="1"/>
      <c r="J15" s="1"/>
      <c r="K15" s="1"/>
      <c r="L15" s="1"/>
      <c r="M15" s="1">
        <v>3</v>
      </c>
      <c r="N15" s="1"/>
      <c r="O15" s="1"/>
      <c r="P15" s="1"/>
      <c r="Q15" s="1"/>
      <c r="R15" s="1">
        <v>2</v>
      </c>
      <c r="S15" s="1"/>
      <c r="T15" s="1"/>
      <c r="U15" s="1"/>
      <c r="V15" s="1"/>
      <c r="W15" s="33"/>
      <c r="X15" s="37">
        <f t="shared" si="0"/>
        <v>5</v>
      </c>
      <c r="Y15" s="44" t="s">
        <v>43</v>
      </c>
      <c r="Z15" s="53"/>
    </row>
    <row r="16" spans="1:27" x14ac:dyDescent="0.25">
      <c r="A16" s="29">
        <v>44146</v>
      </c>
      <c r="B16" s="23" t="s">
        <v>20</v>
      </c>
      <c r="C16" s="24" t="s">
        <v>38</v>
      </c>
      <c r="D16" s="5"/>
      <c r="E16" s="1"/>
      <c r="F16" s="1"/>
      <c r="G16" s="1"/>
      <c r="H16" s="1"/>
      <c r="I16" s="1"/>
      <c r="J16" s="1"/>
      <c r="K16" s="1"/>
      <c r="L16" s="1">
        <v>1</v>
      </c>
      <c r="M16" s="1">
        <v>2</v>
      </c>
      <c r="N16" s="1"/>
      <c r="O16" s="1"/>
      <c r="P16" s="1"/>
      <c r="Q16" s="1"/>
      <c r="R16" s="1"/>
      <c r="S16" s="1">
        <v>3</v>
      </c>
      <c r="T16" s="1"/>
      <c r="U16" s="1"/>
      <c r="V16" s="1"/>
      <c r="W16" s="33"/>
      <c r="X16" s="36">
        <f t="shared" si="0"/>
        <v>6</v>
      </c>
      <c r="Y16" s="44"/>
      <c r="Z16" s="53"/>
    </row>
    <row r="17" spans="1:26" x14ac:dyDescent="0.25">
      <c r="A17" s="29">
        <v>44146</v>
      </c>
      <c r="B17" s="23" t="s">
        <v>90</v>
      </c>
      <c r="C17" s="24" t="s">
        <v>91</v>
      </c>
      <c r="D17" s="5"/>
      <c r="E17" s="1"/>
      <c r="F17" s="1"/>
      <c r="G17" s="1"/>
      <c r="H17" s="1"/>
      <c r="I17" s="1"/>
      <c r="J17" s="1"/>
      <c r="K17" s="1"/>
      <c r="L17" s="1"/>
      <c r="M17" s="1">
        <v>3</v>
      </c>
      <c r="N17" s="1"/>
      <c r="O17" s="1"/>
      <c r="P17" s="1"/>
      <c r="Q17" s="1"/>
      <c r="R17" s="1"/>
      <c r="S17" s="1"/>
      <c r="T17" s="1"/>
      <c r="U17" s="1"/>
      <c r="V17" s="1"/>
      <c r="W17" s="33"/>
      <c r="X17" s="37">
        <f t="shared" si="0"/>
        <v>3</v>
      </c>
      <c r="Y17" s="44" t="s">
        <v>43</v>
      </c>
      <c r="Z17" s="53"/>
    </row>
    <row r="18" spans="1:26" x14ac:dyDescent="0.25">
      <c r="A18" s="29">
        <v>44151</v>
      </c>
      <c r="B18" s="23" t="s">
        <v>94</v>
      </c>
      <c r="C18" s="24" t="s">
        <v>95</v>
      </c>
      <c r="D18" s="5"/>
      <c r="E18" s="1">
        <v>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v>2</v>
      </c>
      <c r="T18" s="1"/>
      <c r="U18" s="1"/>
      <c r="V18" s="1">
        <v>1</v>
      </c>
      <c r="W18" s="33"/>
      <c r="X18" s="36">
        <f t="shared" si="0"/>
        <v>6</v>
      </c>
      <c r="Y18" s="44"/>
      <c r="Z18" s="53"/>
    </row>
    <row r="19" spans="1:26" x14ac:dyDescent="0.25">
      <c r="A19" s="29">
        <v>44151</v>
      </c>
      <c r="B19" s="23" t="s">
        <v>49</v>
      </c>
      <c r="C19" s="24" t="s">
        <v>50</v>
      </c>
      <c r="D19" s="5"/>
      <c r="E19" s="1">
        <v>2</v>
      </c>
      <c r="F19" s="1"/>
      <c r="G19" s="1"/>
      <c r="H19" s="1"/>
      <c r="I19" s="1"/>
      <c r="J19" s="1"/>
      <c r="K19" s="1"/>
      <c r="L19" s="1"/>
      <c r="M19" s="1">
        <v>1</v>
      </c>
      <c r="N19" s="1"/>
      <c r="O19" s="1">
        <v>3</v>
      </c>
      <c r="P19" s="1"/>
      <c r="Q19" s="1"/>
      <c r="R19" s="1"/>
      <c r="S19" s="1"/>
      <c r="T19" s="1"/>
      <c r="U19" s="1"/>
      <c r="V19" s="1"/>
      <c r="W19" s="33"/>
      <c r="X19" s="36">
        <f t="shared" si="0"/>
        <v>6</v>
      </c>
      <c r="Y19" s="44"/>
      <c r="Z19" s="53"/>
    </row>
    <row r="20" spans="1:26" x14ac:dyDescent="0.25">
      <c r="A20" s="29">
        <v>44154</v>
      </c>
      <c r="B20" s="23" t="s">
        <v>66</v>
      </c>
      <c r="C20" s="24" t="s">
        <v>67</v>
      </c>
      <c r="D20" s="5"/>
      <c r="E20" s="1"/>
      <c r="F20" s="1"/>
      <c r="G20" s="1"/>
      <c r="H20" s="1"/>
      <c r="I20" s="1"/>
      <c r="J20" s="1"/>
      <c r="K20" s="1"/>
      <c r="L20" s="1"/>
      <c r="M20" s="1"/>
      <c r="N20" s="1">
        <v>2</v>
      </c>
      <c r="O20" s="1">
        <v>3</v>
      </c>
      <c r="P20" s="1"/>
      <c r="Q20" s="1"/>
      <c r="R20" s="1"/>
      <c r="S20" s="1"/>
      <c r="T20" s="1"/>
      <c r="U20" s="1"/>
      <c r="V20" s="1">
        <v>1</v>
      </c>
      <c r="W20" s="33"/>
      <c r="X20" s="36">
        <f t="shared" si="0"/>
        <v>6</v>
      </c>
      <c r="Y20" s="44"/>
      <c r="Z20" s="52"/>
    </row>
    <row r="21" spans="1:26" x14ac:dyDescent="0.25">
      <c r="A21" s="29">
        <v>44154</v>
      </c>
      <c r="B21" s="23" t="s">
        <v>59</v>
      </c>
      <c r="C21" s="24" t="s">
        <v>10</v>
      </c>
      <c r="D21" s="5"/>
      <c r="E21" s="1">
        <v>2</v>
      </c>
      <c r="F21" s="1"/>
      <c r="G21" s="1"/>
      <c r="H21" s="1"/>
      <c r="I21" s="1"/>
      <c r="J21" s="1"/>
      <c r="K21" s="1"/>
      <c r="L21" s="1"/>
      <c r="M21" s="1"/>
      <c r="N21" s="1">
        <v>1</v>
      </c>
      <c r="O21" s="1">
        <v>3</v>
      </c>
      <c r="P21" s="1"/>
      <c r="Q21" s="1"/>
      <c r="R21" s="1"/>
      <c r="S21" s="1"/>
      <c r="T21" s="1"/>
      <c r="U21" s="1"/>
      <c r="V21" s="1"/>
      <c r="W21" s="33"/>
      <c r="X21" s="46">
        <f t="shared" si="0"/>
        <v>6</v>
      </c>
      <c r="Y21" s="48"/>
      <c r="Z21" s="53"/>
    </row>
    <row r="22" spans="1:26" x14ac:dyDescent="0.25">
      <c r="A22" s="29">
        <v>44154</v>
      </c>
      <c r="B22" s="23" t="s">
        <v>58</v>
      </c>
      <c r="C22" s="24" t="s">
        <v>55</v>
      </c>
      <c r="D22" s="5"/>
      <c r="E22" s="1"/>
      <c r="F22" s="1"/>
      <c r="G22" s="1"/>
      <c r="H22" s="1"/>
      <c r="I22" s="1">
        <v>1</v>
      </c>
      <c r="J22" s="1"/>
      <c r="K22" s="1"/>
      <c r="L22" s="1"/>
      <c r="M22" s="1"/>
      <c r="N22" s="1"/>
      <c r="O22" s="1">
        <v>3</v>
      </c>
      <c r="P22" s="1"/>
      <c r="Q22" s="1"/>
      <c r="R22" s="1">
        <v>2</v>
      </c>
      <c r="S22" s="1"/>
      <c r="T22" s="1"/>
      <c r="U22" s="1"/>
      <c r="V22" s="1"/>
      <c r="W22" s="33"/>
      <c r="X22" s="36">
        <f t="shared" si="0"/>
        <v>6</v>
      </c>
      <c r="Y22" s="6"/>
      <c r="Z22" s="53"/>
    </row>
    <row r="23" spans="1:26" x14ac:dyDescent="0.25">
      <c r="A23" s="29">
        <v>44154</v>
      </c>
      <c r="B23" s="23" t="s">
        <v>73</v>
      </c>
      <c r="C23" s="24" t="s">
        <v>74</v>
      </c>
      <c r="D23" s="5"/>
      <c r="E23" s="1"/>
      <c r="F23" s="1">
        <v>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>
        <v>1</v>
      </c>
      <c r="U23" s="1"/>
      <c r="V23" s="1"/>
      <c r="W23" s="33">
        <v>3</v>
      </c>
      <c r="X23" s="36">
        <f t="shared" si="0"/>
        <v>6</v>
      </c>
      <c r="Y23" s="44"/>
      <c r="Z23" s="53"/>
    </row>
    <row r="24" spans="1:26" x14ac:dyDescent="0.25">
      <c r="A24" s="29">
        <v>44154</v>
      </c>
      <c r="B24" s="23" t="s">
        <v>53</v>
      </c>
      <c r="C24" s="24" t="s">
        <v>50</v>
      </c>
      <c r="D24" s="5"/>
      <c r="E24" s="1"/>
      <c r="F24" s="1"/>
      <c r="G24" s="1"/>
      <c r="H24" s="1"/>
      <c r="I24" s="1"/>
      <c r="J24" s="1"/>
      <c r="K24" s="1"/>
      <c r="L24" s="1"/>
      <c r="M24" s="1">
        <v>2</v>
      </c>
      <c r="N24" s="1"/>
      <c r="O24" s="1">
        <v>1</v>
      </c>
      <c r="P24" s="1"/>
      <c r="Q24" s="1"/>
      <c r="R24" s="1"/>
      <c r="S24" s="1"/>
      <c r="T24" s="1"/>
      <c r="U24" s="1"/>
      <c r="V24" s="1">
        <v>3</v>
      </c>
      <c r="W24" s="33"/>
      <c r="X24" s="36">
        <f t="shared" si="0"/>
        <v>6</v>
      </c>
      <c r="Y24" s="44"/>
      <c r="Z24" s="53"/>
    </row>
    <row r="25" spans="1:26" x14ac:dyDescent="0.25">
      <c r="A25" s="29">
        <v>44154</v>
      </c>
      <c r="B25" s="23" t="s">
        <v>68</v>
      </c>
      <c r="C25" s="24" t="s">
        <v>69</v>
      </c>
      <c r="D25" s="5"/>
      <c r="E25" s="1"/>
      <c r="F25" s="1"/>
      <c r="G25" s="1"/>
      <c r="H25" s="1"/>
      <c r="I25" s="1"/>
      <c r="J25" s="1"/>
      <c r="K25" s="1"/>
      <c r="L25" s="1"/>
      <c r="M25" s="1"/>
      <c r="N25" s="1">
        <v>3</v>
      </c>
      <c r="O25" s="1">
        <v>2</v>
      </c>
      <c r="P25" s="1"/>
      <c r="Q25" s="1"/>
      <c r="R25" s="1"/>
      <c r="S25" s="1"/>
      <c r="T25" s="1"/>
      <c r="U25" s="1"/>
      <c r="V25" s="1">
        <v>1</v>
      </c>
      <c r="W25" s="33"/>
      <c r="X25" s="37">
        <f t="shared" si="0"/>
        <v>6</v>
      </c>
      <c r="Y25" s="44" t="s">
        <v>43</v>
      </c>
      <c r="Z25" s="53"/>
    </row>
    <row r="26" spans="1:26" x14ac:dyDescent="0.25">
      <c r="A26" s="29">
        <v>44154</v>
      </c>
      <c r="B26" s="23" t="s">
        <v>51</v>
      </c>
      <c r="C26" s="24" t="s">
        <v>52</v>
      </c>
      <c r="D26" s="8"/>
      <c r="E26" s="1">
        <v>3</v>
      </c>
      <c r="F26" s="1"/>
      <c r="G26" s="1"/>
      <c r="H26" s="1"/>
      <c r="I26" s="1"/>
      <c r="J26" s="1"/>
      <c r="K26" s="1"/>
      <c r="L26" s="1"/>
      <c r="M26" s="1"/>
      <c r="N26" s="1">
        <v>2</v>
      </c>
      <c r="O26" s="1"/>
      <c r="P26" s="1"/>
      <c r="Q26" s="1"/>
      <c r="R26" s="1"/>
      <c r="S26" s="1"/>
      <c r="T26" s="1">
        <v>1</v>
      </c>
      <c r="U26" s="1"/>
      <c r="V26" s="1"/>
      <c r="W26" s="33"/>
      <c r="X26" s="36">
        <f t="shared" si="0"/>
        <v>6</v>
      </c>
      <c r="Y26" s="44"/>
      <c r="Z26" s="53"/>
    </row>
    <row r="27" spans="1:26" x14ac:dyDescent="0.25">
      <c r="A27" s="29">
        <v>44154</v>
      </c>
      <c r="B27" s="23" t="s">
        <v>64</v>
      </c>
      <c r="C27" s="24" t="s">
        <v>63</v>
      </c>
      <c r="D27" s="5"/>
      <c r="E27" s="1"/>
      <c r="F27" s="1"/>
      <c r="G27" s="1"/>
      <c r="H27" s="1"/>
      <c r="I27" s="1"/>
      <c r="J27" s="1"/>
      <c r="K27" s="1"/>
      <c r="L27" s="1"/>
      <c r="M27" s="1">
        <v>3</v>
      </c>
      <c r="N27" s="1"/>
      <c r="O27" s="1"/>
      <c r="P27" s="1"/>
      <c r="Q27" s="1"/>
      <c r="R27" s="1">
        <v>2</v>
      </c>
      <c r="S27" s="1"/>
      <c r="T27" s="1"/>
      <c r="U27" s="1"/>
      <c r="V27" s="1"/>
      <c r="W27" s="33"/>
      <c r="X27" s="37">
        <f t="shared" si="0"/>
        <v>5</v>
      </c>
      <c r="Y27" s="6" t="s">
        <v>43</v>
      </c>
      <c r="Z27" s="53"/>
    </row>
    <row r="28" spans="1:26" x14ac:dyDescent="0.25">
      <c r="A28" s="29">
        <v>44154</v>
      </c>
      <c r="B28" s="23" t="s">
        <v>64</v>
      </c>
      <c r="C28" s="24" t="s">
        <v>65</v>
      </c>
      <c r="D28" s="5"/>
      <c r="E28" s="1"/>
      <c r="F28" s="1"/>
      <c r="G28" s="1"/>
      <c r="H28" s="1"/>
      <c r="I28" s="1"/>
      <c r="J28" s="1"/>
      <c r="K28" s="1"/>
      <c r="L28" s="1"/>
      <c r="M28" s="1">
        <v>3</v>
      </c>
      <c r="N28" s="1"/>
      <c r="O28" s="1"/>
      <c r="P28" s="1"/>
      <c r="Q28" s="1"/>
      <c r="R28" s="1">
        <v>2</v>
      </c>
      <c r="S28" s="1"/>
      <c r="T28" s="1"/>
      <c r="U28" s="1"/>
      <c r="V28" s="1"/>
      <c r="W28" s="33"/>
      <c r="X28" s="37">
        <f t="shared" si="0"/>
        <v>5</v>
      </c>
      <c r="Y28" s="6" t="s">
        <v>43</v>
      </c>
      <c r="Z28" s="53"/>
    </row>
    <row r="29" spans="1:26" x14ac:dyDescent="0.25">
      <c r="A29" s="29">
        <v>44154</v>
      </c>
      <c r="B29" s="23" t="s">
        <v>54</v>
      </c>
      <c r="C29" s="24" t="s">
        <v>55</v>
      </c>
      <c r="D29" s="5"/>
      <c r="E29" s="1">
        <v>3</v>
      </c>
      <c r="F29" s="1"/>
      <c r="G29" s="1"/>
      <c r="H29" s="1"/>
      <c r="I29" s="1"/>
      <c r="J29" s="1"/>
      <c r="K29" s="1"/>
      <c r="L29" s="1">
        <v>2</v>
      </c>
      <c r="M29" s="1"/>
      <c r="N29" s="1"/>
      <c r="O29" s="1">
        <v>1</v>
      </c>
      <c r="P29" s="1"/>
      <c r="Q29" s="1"/>
      <c r="R29" s="1"/>
      <c r="S29" s="1"/>
      <c r="T29" s="1"/>
      <c r="U29" s="1"/>
      <c r="V29" s="1"/>
      <c r="W29" s="33"/>
      <c r="X29" s="36">
        <f t="shared" si="0"/>
        <v>6</v>
      </c>
      <c r="Y29" s="44"/>
      <c r="Z29" s="53"/>
    </row>
    <row r="30" spans="1:26" x14ac:dyDescent="0.25">
      <c r="A30" s="29">
        <v>44154</v>
      </c>
      <c r="B30" s="23" t="s">
        <v>56</v>
      </c>
      <c r="C30" s="24" t="s">
        <v>57</v>
      </c>
      <c r="D30" s="8"/>
      <c r="E30" s="1">
        <v>1</v>
      </c>
      <c r="F30" s="1"/>
      <c r="G30" s="1"/>
      <c r="H30" s="1"/>
      <c r="I30" s="1"/>
      <c r="J30" s="1"/>
      <c r="K30" s="1"/>
      <c r="L30" s="1"/>
      <c r="M30" s="1"/>
      <c r="N30" s="1"/>
      <c r="O30" s="1">
        <v>3</v>
      </c>
      <c r="P30" s="1"/>
      <c r="Q30" s="1">
        <v>2</v>
      </c>
      <c r="R30" s="1"/>
      <c r="S30" s="1"/>
      <c r="T30" s="1"/>
      <c r="U30" s="1"/>
      <c r="V30" s="1"/>
      <c r="W30" s="33"/>
      <c r="X30" s="46">
        <f t="shared" si="0"/>
        <v>6</v>
      </c>
      <c r="Y30" s="49"/>
      <c r="Z30" s="53"/>
    </row>
    <row r="31" spans="1:26" x14ac:dyDescent="0.25">
      <c r="A31" s="29">
        <v>44154</v>
      </c>
      <c r="B31" s="23" t="s">
        <v>60</v>
      </c>
      <c r="C31" s="24" t="s">
        <v>61</v>
      </c>
      <c r="D31" s="5"/>
      <c r="E31" s="1"/>
      <c r="F31" s="1"/>
      <c r="G31" s="1"/>
      <c r="H31" s="1"/>
      <c r="I31" s="1"/>
      <c r="J31" s="1"/>
      <c r="K31" s="1"/>
      <c r="L31" s="1">
        <v>2</v>
      </c>
      <c r="M31" s="1">
        <v>1</v>
      </c>
      <c r="N31" s="1"/>
      <c r="O31" s="1"/>
      <c r="P31" s="1"/>
      <c r="Q31" s="1"/>
      <c r="R31" s="1">
        <v>3</v>
      </c>
      <c r="S31" s="1"/>
      <c r="T31" s="1"/>
      <c r="U31" s="1"/>
      <c r="V31" s="1"/>
      <c r="W31" s="33"/>
      <c r="X31" s="36">
        <f t="shared" si="0"/>
        <v>6</v>
      </c>
      <c r="Y31" s="44"/>
      <c r="Z31" s="53"/>
    </row>
    <row r="32" spans="1:26" x14ac:dyDescent="0.25">
      <c r="A32" s="29">
        <v>44154</v>
      </c>
      <c r="B32" s="23" t="s">
        <v>60</v>
      </c>
      <c r="C32" s="24" t="s">
        <v>62</v>
      </c>
      <c r="D32" s="5"/>
      <c r="E32" s="1">
        <v>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33"/>
      <c r="X32" s="37">
        <f t="shared" si="0"/>
        <v>3</v>
      </c>
      <c r="Y32" s="44" t="s">
        <v>43</v>
      </c>
      <c r="Z32" s="53"/>
    </row>
    <row r="33" spans="1:26" x14ac:dyDescent="0.25">
      <c r="A33" s="29">
        <v>44154</v>
      </c>
      <c r="B33" s="23" t="s">
        <v>70</v>
      </c>
      <c r="C33" s="24" t="s">
        <v>71</v>
      </c>
      <c r="D33" s="5"/>
      <c r="E33" s="1"/>
      <c r="F33" s="1"/>
      <c r="G33" s="1">
        <v>2</v>
      </c>
      <c r="H33" s="1"/>
      <c r="I33" s="1"/>
      <c r="J33" s="1"/>
      <c r="K33" s="1"/>
      <c r="L33" s="1"/>
      <c r="M33" s="1">
        <v>1</v>
      </c>
      <c r="N33" s="1"/>
      <c r="O33" s="1"/>
      <c r="P33" s="1"/>
      <c r="Q33" s="1"/>
      <c r="R33" s="1"/>
      <c r="S33" s="1"/>
      <c r="T33" s="1"/>
      <c r="U33" s="1"/>
      <c r="V33" s="1"/>
      <c r="W33" s="33">
        <v>3</v>
      </c>
      <c r="X33" s="46">
        <f t="shared" si="0"/>
        <v>6</v>
      </c>
      <c r="Y33" s="49"/>
      <c r="Z33" s="53"/>
    </row>
    <row r="34" spans="1:26" x14ac:dyDescent="0.25">
      <c r="A34" s="29">
        <v>44157</v>
      </c>
      <c r="B34" s="23" t="s">
        <v>20</v>
      </c>
      <c r="C34" s="24" t="s">
        <v>74</v>
      </c>
      <c r="D34" s="8"/>
      <c r="E34" s="1">
        <v>3</v>
      </c>
      <c r="F34" s="1"/>
      <c r="G34" s="1"/>
      <c r="H34" s="1"/>
      <c r="I34" s="1">
        <v>2</v>
      </c>
      <c r="J34" s="1"/>
      <c r="K34" s="1"/>
      <c r="L34" s="1"/>
      <c r="M34" s="1">
        <v>1</v>
      </c>
      <c r="N34" s="1"/>
      <c r="O34" s="1"/>
      <c r="P34" s="1"/>
      <c r="Q34" s="1"/>
      <c r="R34" s="1"/>
      <c r="S34" s="1"/>
      <c r="T34" s="1"/>
      <c r="U34" s="1"/>
      <c r="V34" s="1"/>
      <c r="W34" s="33"/>
      <c r="X34" s="36">
        <f t="shared" si="0"/>
        <v>6</v>
      </c>
      <c r="Y34" s="6"/>
      <c r="Z34" s="53"/>
    </row>
    <row r="35" spans="1:26" x14ac:dyDescent="0.25">
      <c r="A35" s="29">
        <v>44159</v>
      </c>
      <c r="B35" s="23" t="s">
        <v>82</v>
      </c>
      <c r="C35" s="24" t="s">
        <v>83</v>
      </c>
      <c r="D35" s="5"/>
      <c r="E35" s="1">
        <v>3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>
        <v>2</v>
      </c>
      <c r="V35" s="1">
        <v>1</v>
      </c>
      <c r="W35" s="33"/>
      <c r="X35" s="36">
        <f t="shared" si="0"/>
        <v>6</v>
      </c>
      <c r="Y35" s="44"/>
      <c r="Z35" s="53" t="s">
        <v>97</v>
      </c>
    </row>
    <row r="36" spans="1:26" x14ac:dyDescent="0.25">
      <c r="A36" s="29">
        <v>44159</v>
      </c>
      <c r="B36" s="23" t="s">
        <v>84</v>
      </c>
      <c r="C36" s="24" t="s">
        <v>85</v>
      </c>
      <c r="D36" s="5"/>
      <c r="E36" s="1">
        <v>3</v>
      </c>
      <c r="F36" s="1"/>
      <c r="G36" s="1">
        <v>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>
        <v>1</v>
      </c>
      <c r="V36" s="1"/>
      <c r="W36" s="33"/>
      <c r="X36" s="36">
        <f t="shared" si="0"/>
        <v>6</v>
      </c>
      <c r="Y36" s="44"/>
      <c r="Z36" s="53" t="s">
        <v>97</v>
      </c>
    </row>
    <row r="37" spans="1:26" x14ac:dyDescent="0.25">
      <c r="A37" s="29">
        <v>44159</v>
      </c>
      <c r="B37" s="23" t="s">
        <v>86</v>
      </c>
      <c r="C37" s="24" t="s">
        <v>87</v>
      </c>
      <c r="D37" s="8"/>
      <c r="E37" s="1">
        <v>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33"/>
      <c r="X37" s="37">
        <f t="shared" si="0"/>
        <v>3</v>
      </c>
      <c r="Y37" s="44" t="s">
        <v>43</v>
      </c>
      <c r="Z37" s="53"/>
    </row>
    <row r="38" spans="1:26" x14ac:dyDescent="0.25">
      <c r="A38" s="29">
        <v>44159</v>
      </c>
      <c r="B38" s="23" t="s">
        <v>88</v>
      </c>
      <c r="C38" s="24" t="s">
        <v>89</v>
      </c>
      <c r="D38" s="5"/>
      <c r="E38" s="1">
        <v>3</v>
      </c>
      <c r="F38" s="1"/>
      <c r="G38" s="1"/>
      <c r="H38" s="1"/>
      <c r="I38" s="1"/>
      <c r="J38" s="1"/>
      <c r="K38" s="1"/>
      <c r="L38" s="1">
        <v>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33">
        <v>2</v>
      </c>
      <c r="X38" s="36">
        <f t="shared" si="0"/>
        <v>6</v>
      </c>
      <c r="Y38" s="44"/>
      <c r="Z38" s="53"/>
    </row>
    <row r="39" spans="1:26" x14ac:dyDescent="0.25">
      <c r="A39" s="29">
        <v>44168</v>
      </c>
      <c r="B39" s="23" t="s">
        <v>53</v>
      </c>
      <c r="C39" s="24" t="s">
        <v>96</v>
      </c>
      <c r="D39" s="5"/>
      <c r="E39" s="1">
        <v>2</v>
      </c>
      <c r="F39" s="1"/>
      <c r="G39" s="1"/>
      <c r="H39" s="1"/>
      <c r="I39" s="1"/>
      <c r="J39" s="1"/>
      <c r="K39" s="1"/>
      <c r="L39" s="1"/>
      <c r="M39" s="1">
        <v>1</v>
      </c>
      <c r="N39" s="1"/>
      <c r="O39" s="1"/>
      <c r="P39" s="1"/>
      <c r="Q39" s="1"/>
      <c r="R39" s="1">
        <v>3</v>
      </c>
      <c r="S39" s="1"/>
      <c r="T39" s="1"/>
      <c r="U39" s="1"/>
      <c r="V39" s="1"/>
      <c r="W39" s="33"/>
      <c r="X39" s="36">
        <f t="shared" si="0"/>
        <v>6</v>
      </c>
      <c r="Y39" s="44"/>
      <c r="Z39" s="53"/>
    </row>
    <row r="40" spans="1:26" x14ac:dyDescent="0.25">
      <c r="A40" s="29">
        <v>44170</v>
      </c>
      <c r="B40" s="23" t="s">
        <v>100</v>
      </c>
      <c r="C40" s="24" t="s">
        <v>101</v>
      </c>
      <c r="D40" s="5"/>
      <c r="E40" s="1">
        <v>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33"/>
      <c r="X40" s="37">
        <f t="shared" si="0"/>
        <v>3</v>
      </c>
      <c r="Y40" s="44" t="s">
        <v>43</v>
      </c>
      <c r="Z40" s="53"/>
    </row>
    <row r="41" spans="1:26" x14ac:dyDescent="0.25">
      <c r="A41" s="29">
        <v>44170</v>
      </c>
      <c r="B41" s="23" t="s">
        <v>100</v>
      </c>
      <c r="C41" s="24" t="s">
        <v>102</v>
      </c>
      <c r="D41" s="5"/>
      <c r="E41" s="1">
        <v>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33"/>
      <c r="X41" s="37">
        <f t="shared" si="0"/>
        <v>3</v>
      </c>
      <c r="Y41" s="44" t="s">
        <v>43</v>
      </c>
      <c r="Z41" s="53"/>
    </row>
    <row r="42" spans="1:26" x14ac:dyDescent="0.25">
      <c r="A42" s="29">
        <v>44171</v>
      </c>
      <c r="B42" s="23" t="s">
        <v>103</v>
      </c>
      <c r="C42" s="24" t="s">
        <v>104</v>
      </c>
      <c r="D42" s="5"/>
      <c r="E42" s="1">
        <v>3</v>
      </c>
      <c r="F42" s="1"/>
      <c r="G42" s="1"/>
      <c r="H42" s="1"/>
      <c r="I42" s="1"/>
      <c r="J42" s="1"/>
      <c r="K42" s="1"/>
      <c r="L42" s="1"/>
      <c r="M42" s="1">
        <v>1</v>
      </c>
      <c r="N42" s="1">
        <v>2</v>
      </c>
      <c r="O42" s="1"/>
      <c r="P42" s="1"/>
      <c r="Q42" s="1"/>
      <c r="R42" s="1"/>
      <c r="S42" s="1"/>
      <c r="T42" s="1"/>
      <c r="U42" s="1"/>
      <c r="V42" s="1"/>
      <c r="W42" s="33"/>
      <c r="X42" s="36">
        <f t="shared" si="0"/>
        <v>6</v>
      </c>
      <c r="Y42" s="44"/>
      <c r="Z42" s="53"/>
    </row>
    <row r="43" spans="1:26" x14ac:dyDescent="0.25">
      <c r="A43" s="29">
        <v>44174</v>
      </c>
      <c r="B43" s="23" t="s">
        <v>106</v>
      </c>
      <c r="C43" s="24" t="s">
        <v>105</v>
      </c>
      <c r="D43" s="5"/>
      <c r="E43" s="1">
        <v>2</v>
      </c>
      <c r="F43" s="1"/>
      <c r="G43" s="1"/>
      <c r="H43" s="1"/>
      <c r="I43" s="1"/>
      <c r="J43" s="1"/>
      <c r="K43" s="1"/>
      <c r="L43" s="1"/>
      <c r="M43" s="1">
        <v>1</v>
      </c>
      <c r="N43" s="1">
        <v>3</v>
      </c>
      <c r="O43" s="1"/>
      <c r="P43" s="1"/>
      <c r="Q43" s="1"/>
      <c r="R43" s="1"/>
      <c r="S43" s="1"/>
      <c r="T43" s="1"/>
      <c r="U43" s="1"/>
      <c r="V43" s="1"/>
      <c r="W43" s="33"/>
      <c r="X43" s="36">
        <f t="shared" si="0"/>
        <v>6</v>
      </c>
      <c r="Y43" s="44"/>
      <c r="Z43" s="53"/>
    </row>
    <row r="44" spans="1:26" x14ac:dyDescent="0.25">
      <c r="A44" s="29">
        <v>44174</v>
      </c>
      <c r="B44" s="23" t="s">
        <v>106</v>
      </c>
      <c r="C44" s="24" t="s">
        <v>107</v>
      </c>
      <c r="D44" s="5"/>
      <c r="E44" s="1">
        <v>3</v>
      </c>
      <c r="F44" s="1"/>
      <c r="G44" s="1"/>
      <c r="H44" s="1"/>
      <c r="I44" s="1"/>
      <c r="J44" s="1"/>
      <c r="K44" s="1"/>
      <c r="L44" s="1"/>
      <c r="M44" s="1">
        <v>2</v>
      </c>
      <c r="N44" s="1"/>
      <c r="O44" s="1">
        <v>1</v>
      </c>
      <c r="P44" s="1"/>
      <c r="Q44" s="1"/>
      <c r="R44" s="1"/>
      <c r="S44" s="1"/>
      <c r="T44" s="1"/>
      <c r="U44" s="1"/>
      <c r="V44" s="1"/>
      <c r="W44" s="33"/>
      <c r="X44" s="36">
        <f t="shared" si="0"/>
        <v>6</v>
      </c>
      <c r="Y44" s="44"/>
      <c r="Z44" s="53"/>
    </row>
    <row r="45" spans="1:26" x14ac:dyDescent="0.25">
      <c r="A45" s="29">
        <v>44180</v>
      </c>
      <c r="B45" s="23" t="s">
        <v>94</v>
      </c>
      <c r="C45" s="24" t="s">
        <v>62</v>
      </c>
      <c r="D45" s="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>
        <v>3</v>
      </c>
      <c r="T45" s="1"/>
      <c r="U45" s="1"/>
      <c r="V45" s="1"/>
      <c r="W45" s="33"/>
      <c r="X45" s="37">
        <f t="shared" ref="X45" si="1">SUM(E45:W45)</f>
        <v>3</v>
      </c>
      <c r="Y45" s="44" t="s">
        <v>43</v>
      </c>
      <c r="Z45" s="53"/>
    </row>
    <row r="46" spans="1:26" x14ac:dyDescent="0.25">
      <c r="A46" s="29"/>
      <c r="B46" s="23"/>
      <c r="C46" s="24"/>
      <c r="D46" s="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33"/>
      <c r="X46" s="36">
        <f t="shared" ref="X45:X49" si="2">SUM(E46:W46)</f>
        <v>0</v>
      </c>
      <c r="Y46" s="44"/>
      <c r="Z46" s="53"/>
    </row>
    <row r="47" spans="1:26" x14ac:dyDescent="0.25">
      <c r="A47" s="29"/>
      <c r="B47" s="23"/>
      <c r="C47" s="24"/>
      <c r="D47" s="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33"/>
      <c r="X47" s="36">
        <f t="shared" si="2"/>
        <v>0</v>
      </c>
      <c r="Y47" s="44"/>
      <c r="Z47" s="53"/>
    </row>
    <row r="48" spans="1:26" x14ac:dyDescent="0.25">
      <c r="A48" s="29"/>
      <c r="B48" s="23"/>
      <c r="C48" s="24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33"/>
      <c r="X48" s="36">
        <f t="shared" si="2"/>
        <v>0</v>
      </c>
      <c r="Y48" s="44"/>
      <c r="Z48" s="53"/>
    </row>
    <row r="49" spans="1:26" x14ac:dyDescent="0.25">
      <c r="A49" s="29"/>
      <c r="B49" s="23"/>
      <c r="C49" s="24"/>
      <c r="D49" s="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33"/>
      <c r="X49" s="36">
        <f t="shared" si="2"/>
        <v>0</v>
      </c>
      <c r="Y49" s="44"/>
      <c r="Z49" s="53"/>
    </row>
    <row r="50" spans="1:26" x14ac:dyDescent="0.25">
      <c r="A50" s="29"/>
      <c r="B50" s="23"/>
      <c r="C50" s="24"/>
      <c r="D50" s="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33"/>
      <c r="X50" s="36">
        <f t="shared" ref="X50:X51" si="3">SUM(E50:W50)</f>
        <v>0</v>
      </c>
      <c r="Y50" s="44"/>
      <c r="Z50" s="53"/>
    </row>
    <row r="51" spans="1:26" ht="15.75" thickBot="1" x14ac:dyDescent="0.3">
      <c r="A51" s="29"/>
      <c r="B51" s="23"/>
      <c r="C51" s="24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33"/>
      <c r="X51" s="38">
        <f t="shared" si="3"/>
        <v>0</v>
      </c>
      <c r="Y51" s="50"/>
      <c r="Z51" s="53"/>
    </row>
    <row r="52" spans="1:26" ht="12" customHeight="1" thickBot="1" x14ac:dyDescent="0.3">
      <c r="A52" s="25"/>
      <c r="B52" s="26"/>
      <c r="C52" s="26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1:26" ht="15.75" thickBot="1" x14ac:dyDescent="0.3">
      <c r="A53" s="88" t="s">
        <v>75</v>
      </c>
      <c r="B53" s="89"/>
      <c r="C53" s="89"/>
      <c r="D53" s="55"/>
      <c r="E53" s="56">
        <f xml:space="preserve"> COUNTA(E4:E51)</f>
        <v>26</v>
      </c>
      <c r="F53" s="56">
        <f t="shared" ref="F53:W53" si="4" xml:space="preserve"> COUNTA(F4:F51)</f>
        <v>1</v>
      </c>
      <c r="G53" s="56">
        <f t="shared" si="4"/>
        <v>4</v>
      </c>
      <c r="H53" s="56">
        <f t="shared" si="4"/>
        <v>0</v>
      </c>
      <c r="I53" s="56">
        <f t="shared" si="4"/>
        <v>2</v>
      </c>
      <c r="J53" s="56">
        <f t="shared" si="4"/>
        <v>0</v>
      </c>
      <c r="K53" s="56">
        <f t="shared" si="4"/>
        <v>0</v>
      </c>
      <c r="L53" s="56">
        <f t="shared" si="4"/>
        <v>4</v>
      </c>
      <c r="M53" s="56">
        <f t="shared" si="4"/>
        <v>18</v>
      </c>
      <c r="N53" s="56">
        <f t="shared" si="4"/>
        <v>6</v>
      </c>
      <c r="O53" s="56">
        <f t="shared" si="4"/>
        <v>13</v>
      </c>
      <c r="P53" s="56">
        <f t="shared" si="4"/>
        <v>0</v>
      </c>
      <c r="Q53" s="56">
        <f t="shared" si="4"/>
        <v>1</v>
      </c>
      <c r="R53" s="56">
        <f t="shared" si="4"/>
        <v>9</v>
      </c>
      <c r="S53" s="56">
        <f t="shared" si="4"/>
        <v>5</v>
      </c>
      <c r="T53" s="56">
        <f t="shared" si="4"/>
        <v>2</v>
      </c>
      <c r="U53" s="56">
        <f t="shared" si="4"/>
        <v>2</v>
      </c>
      <c r="V53" s="56">
        <f t="shared" si="4"/>
        <v>7</v>
      </c>
      <c r="W53" s="57">
        <f t="shared" si="4"/>
        <v>3</v>
      </c>
      <c r="X53" s="7"/>
    </row>
    <row r="54" spans="1:26" ht="15.75" thickBot="1" x14ac:dyDescent="0.3">
      <c r="A54" s="79" t="s">
        <v>78</v>
      </c>
      <c r="B54" s="80"/>
      <c r="C54" s="67">
        <f>COUNTA(C4:C51)</f>
        <v>42</v>
      </c>
      <c r="D54" s="6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9"/>
      <c r="X54" s="7"/>
    </row>
    <row r="55" spans="1:26" ht="27" customHeight="1" x14ac:dyDescent="0.25">
      <c r="A55" s="60"/>
      <c r="B55" s="95" t="s">
        <v>81</v>
      </c>
      <c r="C55" s="96"/>
      <c r="D55" s="97"/>
      <c r="E55" s="61">
        <f>E53/$C$54</f>
        <v>0.61904761904761907</v>
      </c>
      <c r="F55" s="61">
        <f t="shared" ref="F55:W55" si="5">F53/$C$54</f>
        <v>2.3809523809523808E-2</v>
      </c>
      <c r="G55" s="61">
        <f t="shared" si="5"/>
        <v>9.5238095238095233E-2</v>
      </c>
      <c r="H55" s="61">
        <f t="shared" si="5"/>
        <v>0</v>
      </c>
      <c r="I55" s="61">
        <f t="shared" si="5"/>
        <v>4.7619047619047616E-2</v>
      </c>
      <c r="J55" s="61">
        <f t="shared" si="5"/>
        <v>0</v>
      </c>
      <c r="K55" s="61">
        <f t="shared" si="5"/>
        <v>0</v>
      </c>
      <c r="L55" s="61">
        <f t="shared" si="5"/>
        <v>9.5238095238095233E-2</v>
      </c>
      <c r="M55" s="61">
        <f t="shared" si="5"/>
        <v>0.42857142857142855</v>
      </c>
      <c r="N55" s="61">
        <f t="shared" si="5"/>
        <v>0.14285714285714285</v>
      </c>
      <c r="O55" s="61">
        <f t="shared" si="5"/>
        <v>0.30952380952380953</v>
      </c>
      <c r="P55" s="61">
        <f t="shared" si="5"/>
        <v>0</v>
      </c>
      <c r="Q55" s="61">
        <f t="shared" si="5"/>
        <v>2.3809523809523808E-2</v>
      </c>
      <c r="R55" s="61">
        <f t="shared" si="5"/>
        <v>0.21428571428571427</v>
      </c>
      <c r="S55" s="61">
        <f t="shared" si="5"/>
        <v>0.11904761904761904</v>
      </c>
      <c r="T55" s="61">
        <f t="shared" si="5"/>
        <v>4.7619047619047616E-2</v>
      </c>
      <c r="U55" s="61">
        <f t="shared" si="5"/>
        <v>4.7619047619047616E-2</v>
      </c>
      <c r="V55" s="61">
        <f t="shared" si="5"/>
        <v>0.16666666666666666</v>
      </c>
      <c r="W55" s="62">
        <f t="shared" si="5"/>
        <v>7.1428571428571425E-2</v>
      </c>
      <c r="X55" s="7"/>
    </row>
    <row r="56" spans="1:26" s="12" customFormat="1" ht="15" customHeight="1" x14ac:dyDescent="0.25">
      <c r="A56" s="63"/>
      <c r="B56" s="64"/>
      <c r="C56" s="64"/>
      <c r="D56" s="64"/>
      <c r="E56" s="65"/>
      <c r="F56" s="65"/>
      <c r="G56" s="65"/>
      <c r="H56" s="65"/>
      <c r="I56" s="98">
        <f>SUM(I55:K55)</f>
        <v>4.7619047619047616E-2</v>
      </c>
      <c r="J56" s="99"/>
      <c r="K56" s="100"/>
      <c r="L56" s="66"/>
      <c r="M56" s="98">
        <f>SUM(M55:O55)</f>
        <v>0.88095238095238093</v>
      </c>
      <c r="N56" s="101"/>
      <c r="O56" s="102"/>
      <c r="P56" s="66"/>
      <c r="Q56" s="98">
        <f>SUM(Q55:S55)</f>
        <v>0.3571428571428571</v>
      </c>
      <c r="R56" s="99"/>
      <c r="S56" s="100"/>
      <c r="T56" s="65"/>
      <c r="U56" s="65"/>
      <c r="V56" s="65"/>
      <c r="W56" s="65"/>
      <c r="X56" s="7"/>
      <c r="Y56" s="39"/>
    </row>
    <row r="57" spans="1:26" s="12" customFormat="1" ht="13.5" customHeight="1" thickBot="1" x14ac:dyDescent="0.3">
      <c r="A57" s="40"/>
      <c r="B57" s="41"/>
      <c r="C57" s="41"/>
      <c r="D57" s="41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5"/>
      <c r="X57" s="7"/>
      <c r="Y57" s="39"/>
    </row>
    <row r="58" spans="1:26" ht="15.75" thickBot="1" x14ac:dyDescent="0.3">
      <c r="A58" s="90" t="s">
        <v>76</v>
      </c>
      <c r="B58" s="91"/>
      <c r="C58" s="91"/>
      <c r="D58" s="69"/>
      <c r="E58" s="70">
        <f t="shared" ref="E58:W58" si="6">SUM(E4:E51)</f>
        <v>68</v>
      </c>
      <c r="F58" s="71">
        <f t="shared" si="6"/>
        <v>2</v>
      </c>
      <c r="G58" s="71">
        <f t="shared" si="6"/>
        <v>8</v>
      </c>
      <c r="H58" s="71">
        <f t="shared" si="6"/>
        <v>0</v>
      </c>
      <c r="I58" s="71">
        <f t="shared" si="6"/>
        <v>3</v>
      </c>
      <c r="J58" s="71">
        <f t="shared" si="6"/>
        <v>0</v>
      </c>
      <c r="K58" s="71">
        <f t="shared" si="6"/>
        <v>0</v>
      </c>
      <c r="L58" s="71">
        <f t="shared" si="6"/>
        <v>6</v>
      </c>
      <c r="M58" s="71">
        <f t="shared" si="6"/>
        <v>35</v>
      </c>
      <c r="N58" s="71">
        <f t="shared" si="6"/>
        <v>13</v>
      </c>
      <c r="O58" s="71">
        <f t="shared" si="6"/>
        <v>29</v>
      </c>
      <c r="P58" s="71">
        <f t="shared" si="6"/>
        <v>0</v>
      </c>
      <c r="Q58" s="71">
        <f t="shared" si="6"/>
        <v>2</v>
      </c>
      <c r="R58" s="71">
        <f t="shared" si="6"/>
        <v>17</v>
      </c>
      <c r="S58" s="71">
        <f t="shared" si="6"/>
        <v>10</v>
      </c>
      <c r="T58" s="71">
        <f t="shared" si="6"/>
        <v>2</v>
      </c>
      <c r="U58" s="71">
        <f t="shared" si="6"/>
        <v>3</v>
      </c>
      <c r="V58" s="71">
        <f t="shared" si="6"/>
        <v>13</v>
      </c>
      <c r="W58" s="72">
        <f t="shared" si="6"/>
        <v>8</v>
      </c>
    </row>
    <row r="59" spans="1:26" ht="15.75" thickBot="1" x14ac:dyDescent="0.3">
      <c r="A59" s="106" t="s">
        <v>77</v>
      </c>
      <c r="B59" s="107"/>
      <c r="C59" s="107">
        <f>SUM(E4:W51)</f>
        <v>219</v>
      </c>
      <c r="D59" s="108"/>
      <c r="E59" s="73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5"/>
    </row>
    <row r="60" spans="1:26" ht="37.5" customHeight="1" x14ac:dyDescent="0.25">
      <c r="A60" s="76"/>
      <c r="B60" s="92" t="s">
        <v>80</v>
      </c>
      <c r="C60" s="93"/>
      <c r="D60" s="94"/>
      <c r="E60" s="77">
        <f t="shared" ref="E60:W60" si="7">E58/$C$59</f>
        <v>0.31050228310502281</v>
      </c>
      <c r="F60" s="77">
        <f t="shared" si="7"/>
        <v>9.1324200913242004E-3</v>
      </c>
      <c r="G60" s="77">
        <f t="shared" si="7"/>
        <v>3.6529680365296802E-2</v>
      </c>
      <c r="H60" s="77">
        <f t="shared" si="7"/>
        <v>0</v>
      </c>
      <c r="I60" s="77">
        <f t="shared" si="7"/>
        <v>1.3698630136986301E-2</v>
      </c>
      <c r="J60" s="77">
        <f t="shared" si="7"/>
        <v>0</v>
      </c>
      <c r="K60" s="77">
        <f t="shared" si="7"/>
        <v>0</v>
      </c>
      <c r="L60" s="77">
        <f t="shared" si="7"/>
        <v>2.7397260273972601E-2</v>
      </c>
      <c r="M60" s="77">
        <f t="shared" si="7"/>
        <v>0.15981735159817351</v>
      </c>
      <c r="N60" s="77">
        <f t="shared" si="7"/>
        <v>5.9360730593607303E-2</v>
      </c>
      <c r="O60" s="77">
        <f t="shared" si="7"/>
        <v>0.13242009132420091</v>
      </c>
      <c r="P60" s="77">
        <f t="shared" si="7"/>
        <v>0</v>
      </c>
      <c r="Q60" s="77">
        <f t="shared" si="7"/>
        <v>9.1324200913242004E-3</v>
      </c>
      <c r="R60" s="77">
        <f t="shared" si="7"/>
        <v>7.7625570776255703E-2</v>
      </c>
      <c r="S60" s="77">
        <f t="shared" si="7"/>
        <v>4.5662100456621002E-2</v>
      </c>
      <c r="T60" s="77">
        <f t="shared" si="7"/>
        <v>9.1324200913242004E-3</v>
      </c>
      <c r="U60" s="77">
        <f t="shared" si="7"/>
        <v>1.3698630136986301E-2</v>
      </c>
      <c r="V60" s="77">
        <f t="shared" si="7"/>
        <v>5.9360730593607303E-2</v>
      </c>
      <c r="W60" s="78">
        <f t="shared" si="7"/>
        <v>3.6529680365296802E-2</v>
      </c>
      <c r="X60" s="18"/>
    </row>
    <row r="61" spans="1:26" ht="15.75" thickBot="1" x14ac:dyDescent="0.3">
      <c r="A61" s="76"/>
      <c r="B61" s="43"/>
      <c r="C61" s="43"/>
      <c r="D61" s="6"/>
      <c r="E61" s="44"/>
      <c r="F61" s="44"/>
      <c r="G61" s="44"/>
      <c r="H61" s="44"/>
      <c r="I61" s="83">
        <f>SUM(I60:K60)</f>
        <v>1.3698630136986301E-2</v>
      </c>
      <c r="J61" s="86"/>
      <c r="K61" s="87"/>
      <c r="L61" s="44"/>
      <c r="M61" s="83">
        <f>SUM(M60:O60)</f>
        <v>0.35159817351598172</v>
      </c>
      <c r="N61" s="84"/>
      <c r="O61" s="85"/>
      <c r="P61" s="44"/>
      <c r="Q61" s="83">
        <f>SUM(Q60:S60)</f>
        <v>0.13242009132420091</v>
      </c>
      <c r="R61" s="86"/>
      <c r="S61" s="87"/>
      <c r="T61" s="44"/>
      <c r="U61" s="44"/>
      <c r="V61" s="44"/>
      <c r="W61" s="34"/>
    </row>
    <row r="62" spans="1:26" ht="15.75" thickBot="1" x14ac:dyDescent="0.3">
      <c r="A62" s="79" t="s">
        <v>78</v>
      </c>
      <c r="B62" s="80"/>
      <c r="C62" s="67">
        <f>COUNTA(C4:C51)</f>
        <v>42</v>
      </c>
      <c r="D62" s="68"/>
    </row>
  </sheetData>
  <sortState xmlns:xlrd2="http://schemas.microsoft.com/office/spreadsheetml/2017/richdata2" ref="A4:Z44">
    <sortCondition ref="A4:A44"/>
  </sortState>
  <mergeCells count="16">
    <mergeCell ref="A62:B62"/>
    <mergeCell ref="X1:X2"/>
    <mergeCell ref="M61:O61"/>
    <mergeCell ref="I61:K61"/>
    <mergeCell ref="A54:B54"/>
    <mergeCell ref="A53:C53"/>
    <mergeCell ref="A58:C58"/>
    <mergeCell ref="B60:D60"/>
    <mergeCell ref="B55:D55"/>
    <mergeCell ref="I56:K56"/>
    <mergeCell ref="M56:O56"/>
    <mergeCell ref="Q56:S56"/>
    <mergeCell ref="Q61:S61"/>
    <mergeCell ref="A2:C2"/>
    <mergeCell ref="A59:B59"/>
    <mergeCell ref="C59:D5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Chatard, Lucile</dc:creator>
  <cp:lastModifiedBy>Chatard, Lucile</cp:lastModifiedBy>
  <dcterms:created xsi:type="dcterms:W3CDTF">2020-11-07T13:32:38Z</dcterms:created>
  <dcterms:modified xsi:type="dcterms:W3CDTF">2020-12-16T12:08:57Z</dcterms:modified>
</cp:coreProperties>
</file>